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2150" activeTab="0"/>
  </bookViews>
  <sheets>
    <sheet name="Calculation + Selection Shee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<sst xmlns="http://schemas.openxmlformats.org/spreadsheetml/2006/main" count="167" uniqueCount="160">
  <si>
    <t>Information / Data</t>
  </si>
  <si>
    <t>Engine Model</t>
  </si>
  <si>
    <t>Number of Cylinders</t>
  </si>
  <si>
    <t>Naturally Aspirated</t>
  </si>
  <si>
    <t>Engine Data</t>
  </si>
  <si>
    <t>CID</t>
  </si>
  <si>
    <t>Litres</t>
  </si>
  <si>
    <t>Instructions</t>
  </si>
  <si>
    <t>Engine Displacement</t>
  </si>
  <si>
    <t>Enter CID or Litres</t>
  </si>
  <si>
    <t xml:space="preserve">2 or 4 Stroke Engine </t>
  </si>
  <si>
    <t>Enter either 4 or 2</t>
  </si>
  <si>
    <t>Maximum RPM</t>
  </si>
  <si>
    <t>Combustion (Diesel or Petrol)</t>
  </si>
  <si>
    <t>Enter D or P</t>
  </si>
  <si>
    <t>Engine Aspiration- NOTE Diesel ONLY</t>
  </si>
  <si>
    <t>Turbo Charged</t>
  </si>
  <si>
    <t>2 x Stroke</t>
  </si>
  <si>
    <t>4 x Stroke</t>
  </si>
  <si>
    <t>Volumetric Efficiency (VE)</t>
  </si>
  <si>
    <t>Calculated CFM</t>
  </si>
  <si>
    <t>Note:</t>
  </si>
  <si>
    <t>To ensure that your Sy- Klone Series 9000 Precleaner works at maximum efficiency then you MUST block the Radial  Filter Housing Evacuator Port  ("Duck Bill" ) with a Sy- Klone supplied Plug.</t>
  </si>
  <si>
    <t>Series 9000 Precleaners</t>
  </si>
  <si>
    <t>10-50 CFM</t>
  </si>
  <si>
    <t>2"</t>
  </si>
  <si>
    <t> 9000R</t>
  </si>
  <si>
    <t>50-120 CFM</t>
  </si>
  <si>
    <t>3"</t>
  </si>
  <si>
    <t> 9001</t>
  </si>
  <si>
    <t>100-275 CFM</t>
  </si>
  <si>
    <t>4"</t>
  </si>
  <si>
    <t> 9001R</t>
  </si>
  <si>
    <t>275-350 CFM</t>
  </si>
  <si>
    <t>What is the CID or Litre Capacity of the Engine?</t>
  </si>
  <si>
    <t> 9005</t>
  </si>
  <si>
    <t>350-500 CFM</t>
  </si>
  <si>
    <t>5"</t>
  </si>
  <si>
    <t>Is it 2 or 4 Stroke?</t>
  </si>
  <si>
    <t> 9002</t>
  </si>
  <si>
    <t>500-650 CFM</t>
  </si>
  <si>
    <t>6"</t>
  </si>
  <si>
    <t>Max RPM of Engine</t>
  </si>
  <si>
    <t> 9002R</t>
  </si>
  <si>
    <t>650-800 CFM</t>
  </si>
  <si>
    <t>Is it a Diesel or Petrol Engine?</t>
  </si>
  <si>
    <t> 9003</t>
  </si>
  <si>
    <t>800-1150 CFM</t>
  </si>
  <si>
    <t>8"</t>
  </si>
  <si>
    <t> 9004</t>
  </si>
  <si>
    <t>1150-1400 CFM</t>
  </si>
  <si>
    <t>What is the OD of the Engine intake (for Adaptor if required)?</t>
  </si>
  <si>
    <t>Enter RPM- Max Operational</t>
  </si>
  <si>
    <t>20R10</t>
  </si>
  <si>
    <t>2" to 1"</t>
  </si>
  <si>
    <t>50R45</t>
  </si>
  <si>
    <t>5" to 4.5"</t>
  </si>
  <si>
    <t> 20R15</t>
  </si>
  <si>
    <t>2" to 1.5"</t>
  </si>
  <si>
    <t>50R475</t>
  </si>
  <si>
    <t>5" to 4.75"</t>
  </si>
  <si>
    <t> 20R175</t>
  </si>
  <si>
    <t>2" to 1.75"</t>
  </si>
  <si>
    <t>60R50</t>
  </si>
  <si>
    <t>6" to 5"</t>
  </si>
  <si>
    <t> 30R20</t>
  </si>
  <si>
    <t>3" to 2"</t>
  </si>
  <si>
    <t>60R525</t>
  </si>
  <si>
    <t>6" to 5.25"</t>
  </si>
  <si>
    <t> 30R25</t>
  </si>
  <si>
    <t>3" to 2.5"</t>
  </si>
  <si>
    <t>60R55</t>
  </si>
  <si>
    <t>6" to 5.5"</t>
  </si>
  <si>
    <t> 30R275</t>
  </si>
  <si>
    <t>3" to 2.75"</t>
  </si>
  <si>
    <t>70R60</t>
  </si>
  <si>
    <t>7" to 6"</t>
  </si>
  <si>
    <t> 40R25</t>
  </si>
  <si>
    <t>4" to 2.5"</t>
  </si>
  <si>
    <t>70R625</t>
  </si>
  <si>
    <t>7" to 6.25"</t>
  </si>
  <si>
    <t> 40R275</t>
  </si>
  <si>
    <t>4" to 2.75"</t>
  </si>
  <si>
    <t>70R65</t>
  </si>
  <si>
    <t>7" to 6.5"</t>
  </si>
  <si>
    <t> 40R30</t>
  </si>
  <si>
    <t>4" to 3"</t>
  </si>
  <si>
    <t>80R70</t>
  </si>
  <si>
    <t>8" to 7"</t>
  </si>
  <si>
    <t> 40R35</t>
  </si>
  <si>
    <t>4" to 3.5"</t>
  </si>
  <si>
    <t>90R80</t>
  </si>
  <si>
    <t>9" to 8"</t>
  </si>
  <si>
    <t> 40R375</t>
  </si>
  <si>
    <t>4" to 3.75"</t>
  </si>
  <si>
    <t>11R10</t>
  </si>
  <si>
    <t>11" to 10"</t>
  </si>
  <si>
    <t> 50M110</t>
  </si>
  <si>
    <t>5" to 110mm</t>
  </si>
  <si>
    <t>13R12</t>
  </si>
  <si>
    <t>13" to 12"</t>
  </si>
  <si>
    <t> 50R40</t>
  </si>
  <si>
    <t>5" to 4"</t>
  </si>
  <si>
    <t>DVP-3930</t>
  </si>
  <si>
    <t>DVP-3920</t>
  </si>
  <si>
    <t>DVP-3915</t>
  </si>
  <si>
    <t>1 1/2"</t>
  </si>
  <si>
    <t>DVP-39125</t>
  </si>
  <si>
    <t>1 1/4"</t>
  </si>
  <si>
    <t>4" to 5"</t>
  </si>
  <si>
    <t>4" to 6"</t>
  </si>
  <si>
    <t>4" to 6.5"</t>
  </si>
  <si>
    <t>6" to 7"</t>
  </si>
  <si>
    <t>6" to 9"</t>
  </si>
  <si>
    <t>7" to 9"</t>
  </si>
  <si>
    <t>8" to 11"</t>
  </si>
  <si>
    <t>8" to 13"</t>
  </si>
  <si>
    <t>Expansion Adaptors</t>
  </si>
  <si>
    <t>4" x 5"</t>
  </si>
  <si>
    <t>4" x 12"</t>
  </si>
  <si>
    <t>5" x 12"</t>
  </si>
  <si>
    <t>5" x 7.75 1/2"</t>
  </si>
  <si>
    <t>5" x 9.25"</t>
  </si>
  <si>
    <t>6" x 12"</t>
  </si>
  <si>
    <t>7" x 12"</t>
  </si>
  <si>
    <t>7" x 14"</t>
  </si>
  <si>
    <t>8" x 12"</t>
  </si>
  <si>
    <t>8" x 16"</t>
  </si>
  <si>
    <t>Extenders</t>
  </si>
  <si>
    <t>Plugs- Evacuator Valve ("Duck Bill)</t>
  </si>
  <si>
    <t>Precleaner Series 9000</t>
  </si>
  <si>
    <t xml:space="preserve">CFM Calculation Worksheet </t>
  </si>
  <si>
    <t>Users /  Machine Data</t>
  </si>
  <si>
    <t>Selection Precleaner + Ancillaries</t>
  </si>
  <si>
    <t>Extender (Need extra Hood- Precleaner Clearance</t>
  </si>
  <si>
    <t>Company</t>
  </si>
  <si>
    <t>Contact Name</t>
  </si>
  <si>
    <t>Date</t>
  </si>
  <si>
    <t>Machine OEM</t>
  </si>
  <si>
    <t>Machine Type</t>
  </si>
  <si>
    <t>Engine Type - (V, Inline, etc)</t>
  </si>
  <si>
    <t>Engine HP (KW)</t>
  </si>
  <si>
    <t>Turbo Charged + AC</t>
  </si>
  <si>
    <t>Enter "X" (Diesel Only)</t>
  </si>
  <si>
    <t>What is the ID of your Radial Filter Housing Evacuator Port (Duck Bill)</t>
  </si>
  <si>
    <t>Plug- Use for plugging the Radial Housing Evacuator Port ("Duck Bill")</t>
  </si>
  <si>
    <t>Questions to Enter / Consider to correctly select Series 9000 Precleaner</t>
  </si>
  <si>
    <t>Need Other Ancillaries- see web site link</t>
  </si>
  <si>
    <t>Precleaner Screen (eg Landfill / Agricultural Applications)- see web site link</t>
  </si>
  <si>
    <t>See this Link</t>
  </si>
  <si>
    <t>Sheet Update</t>
  </si>
  <si>
    <t>Version #</t>
  </si>
  <si>
    <t>What is the Clearance between Hood and proposed Precleaner Mounting</t>
  </si>
  <si>
    <t>Check the Clearances for the selected Precleaner for correct mounting</t>
  </si>
  <si>
    <t>What is the Engine Aspiration? (Diesel Only)</t>
  </si>
  <si>
    <t>Machine Model</t>
  </si>
  <si>
    <t>Do you need a Screen (eg Agricultural / Landfill Applications</t>
  </si>
  <si>
    <t>Reducing Adaptors</t>
  </si>
  <si>
    <t>Reducer (Precleaner LARGER  than Engine Air- Intake)</t>
  </si>
  <si>
    <t>Expander (Precleaner SMALLER than Air- Intake)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</si>
</sst>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1" fontId="3" fillId="35" borderId="15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7" borderId="15" xfId="0" applyFont="1" applyFill="1" applyBorder="1" applyAlignment="1" applyProtection="1">
      <alignment horizontal="center"/>
      <protection/>
    </xf>
    <xf numFmtId="0" fontId="3" fillId="38" borderId="15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39" borderId="15" xfId="0" applyFont="1" applyFill="1" applyBorder="1" applyAlignment="1" applyProtection="1">
      <alignment horizontal="center"/>
      <protection hidden="1" locked="0"/>
    </xf>
    <xf numFmtId="0" fontId="4" fillId="39" borderId="17" xfId="0" applyFont="1" applyFill="1" applyBorder="1" applyAlignment="1" applyProtection="1">
      <alignment horizontal="center"/>
      <protection hidden="1" locked="0"/>
    </xf>
    <xf numFmtId="0" fontId="4" fillId="0" borderId="18" xfId="0" applyFont="1" applyBorder="1" applyAlignment="1" applyProtection="1">
      <alignment horizontal="center"/>
      <protection/>
    </xf>
    <xf numFmtId="0" fontId="4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9" borderId="1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40" borderId="15" xfId="0" applyFont="1" applyFill="1" applyBorder="1" applyAlignment="1" applyProtection="1">
      <alignment horizontal="center"/>
      <protection/>
    </xf>
    <xf numFmtId="0" fontId="1" fillId="41" borderId="15" xfId="0" applyFont="1" applyFill="1" applyBorder="1" applyAlignment="1" applyProtection="1">
      <alignment horizontal="center"/>
      <protection/>
    </xf>
    <xf numFmtId="0" fontId="1" fillId="41" borderId="17" xfId="0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/>
      <protection/>
    </xf>
    <xf numFmtId="49" fontId="4" fillId="39" borderId="18" xfId="0" applyNumberFormat="1" applyFont="1" applyFill="1" applyBorder="1" applyAlignment="1" applyProtection="1">
      <alignment horizontal="center"/>
      <protection hidden="1" locked="0"/>
    </xf>
    <xf numFmtId="0" fontId="1" fillId="41" borderId="19" xfId="0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/>
      <protection/>
    </xf>
    <xf numFmtId="14" fontId="4" fillId="34" borderId="21" xfId="0" applyNumberFormat="1" applyFont="1" applyFill="1" applyBorder="1" applyAlignment="1" applyProtection="1">
      <alignment horizontal="left"/>
      <protection locked="0"/>
    </xf>
    <xf numFmtId="0" fontId="4" fillId="34" borderId="2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 horizontal="left"/>
      <protection locked="0"/>
    </xf>
    <xf numFmtId="0" fontId="1" fillId="42" borderId="24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43" borderId="25" xfId="0" applyFont="1" applyFill="1" applyBorder="1" applyAlignment="1" applyProtection="1">
      <alignment horizontal="center"/>
      <protection/>
    </xf>
    <xf numFmtId="0" fontId="3" fillId="44" borderId="26" xfId="0" applyFont="1" applyFill="1" applyBorder="1" applyAlignment="1">
      <alignment/>
    </xf>
    <xf numFmtId="0" fontId="3" fillId="44" borderId="11" xfId="0" applyFont="1" applyFill="1" applyBorder="1" applyAlignment="1">
      <alignment/>
    </xf>
    <xf numFmtId="14" fontId="3" fillId="44" borderId="27" xfId="0" applyNumberFormat="1" applyFont="1" applyFill="1" applyBorder="1" applyAlignment="1">
      <alignment/>
    </xf>
    <xf numFmtId="0" fontId="3" fillId="44" borderId="28" xfId="0" applyFont="1" applyFill="1" applyBorder="1" applyAlignment="1">
      <alignment/>
    </xf>
    <xf numFmtId="0" fontId="1" fillId="45" borderId="24" xfId="0" applyFont="1" applyFill="1" applyBorder="1" applyAlignment="1" applyProtection="1">
      <alignment horizontal="left"/>
      <protection/>
    </xf>
    <xf numFmtId="0" fontId="3" fillId="35" borderId="15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>
      <alignment horizontal="center" wrapText="1"/>
    </xf>
    <xf numFmtId="0" fontId="8" fillId="46" borderId="15" xfId="53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 applyProtection="1">
      <alignment horizontal="center" wrapText="1"/>
      <protection/>
    </xf>
    <xf numFmtId="0" fontId="1" fillId="45" borderId="31" xfId="0" applyFont="1" applyFill="1" applyBorder="1" applyAlignment="1" applyProtection="1">
      <alignment horizontal="center"/>
      <protection/>
    </xf>
    <xf numFmtId="0" fontId="1" fillId="45" borderId="30" xfId="0" applyFont="1" applyFill="1" applyBorder="1" applyAlignment="1" applyProtection="1">
      <alignment horizontal="center"/>
      <protection/>
    </xf>
    <xf numFmtId="0" fontId="1" fillId="45" borderId="32" xfId="0" applyFont="1" applyFill="1" applyBorder="1" applyAlignment="1" applyProtection="1">
      <alignment horizontal="center"/>
      <protection/>
    </xf>
    <xf numFmtId="0" fontId="4" fillId="40" borderId="33" xfId="0" applyFont="1" applyFill="1" applyBorder="1" applyAlignment="1" applyProtection="1">
      <alignment horizontal="center"/>
      <protection/>
    </xf>
    <xf numFmtId="0" fontId="4" fillId="40" borderId="34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8" borderId="15" xfId="0" applyFont="1" applyFill="1" applyBorder="1" applyAlignment="1" applyProtection="1">
      <alignment horizontal="center"/>
      <protection/>
    </xf>
    <xf numFmtId="0" fontId="3" fillId="39" borderId="31" xfId="0" applyFont="1" applyFill="1" applyBorder="1" applyAlignment="1" applyProtection="1">
      <alignment horizontal="center"/>
      <protection/>
    </xf>
    <xf numFmtId="0" fontId="3" fillId="39" borderId="30" xfId="0" applyFont="1" applyFill="1" applyBorder="1" applyAlignment="1" applyProtection="1">
      <alignment horizontal="center"/>
      <protection/>
    </xf>
    <xf numFmtId="0" fontId="3" fillId="39" borderId="32" xfId="0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35" borderId="37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0" fontId="4" fillId="40" borderId="0" xfId="0" applyFont="1" applyFill="1" applyBorder="1" applyAlignment="1" applyProtection="1">
      <alignment horizontal="center"/>
      <protection/>
    </xf>
    <xf numFmtId="0" fontId="8" fillId="0" borderId="15" xfId="53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47" borderId="31" xfId="0" applyFont="1" applyFill="1" applyBorder="1" applyAlignment="1" applyProtection="1">
      <alignment horizontal="center"/>
      <protection/>
    </xf>
    <xf numFmtId="0" fontId="3" fillId="47" borderId="32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/>
    </xf>
    <xf numFmtId="0" fontId="3" fillId="43" borderId="39" xfId="0" applyFont="1" applyFill="1" applyBorder="1" applyAlignment="1">
      <alignment horizontal="center"/>
    </xf>
    <xf numFmtId="0" fontId="3" fillId="43" borderId="40" xfId="0" applyFont="1" applyFill="1" applyBorder="1" applyAlignment="1">
      <alignment horizontal="center"/>
    </xf>
    <xf numFmtId="0" fontId="3" fillId="43" borderId="32" xfId="0" applyFont="1" applyFill="1" applyBorder="1" applyAlignment="1">
      <alignment horizontal="center"/>
    </xf>
    <xf numFmtId="1" fontId="1" fillId="48" borderId="1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4" fillId="40" borderId="15" xfId="0" applyFont="1" applyFill="1" applyBorder="1" applyAlignment="1">
      <alignment horizontal="center"/>
    </xf>
    <xf numFmtId="0" fontId="3" fillId="0" borderId="41" xfId="0" applyFont="1" applyBorder="1" applyAlignment="1" applyProtection="1">
      <alignment horizontal="left" wrapText="1"/>
      <protection/>
    </xf>
    <xf numFmtId="0" fontId="3" fillId="0" borderId="42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wrapText="1"/>
      <protection/>
    </xf>
    <xf numFmtId="0" fontId="3" fillId="0" borderId="15" xfId="0" applyFont="1" applyBorder="1" applyAlignment="1">
      <alignment horizontal="left" wrapText="1"/>
    </xf>
    <xf numFmtId="0" fontId="4" fillId="0" borderId="43" xfId="0" applyFont="1" applyBorder="1" applyAlignment="1">
      <alignment horizontal="center"/>
    </xf>
    <xf numFmtId="0" fontId="3" fillId="46" borderId="39" xfId="0" applyFont="1" applyFill="1" applyBorder="1" applyAlignment="1" applyProtection="1">
      <alignment horizontal="center" wrapText="1"/>
      <protection/>
    </xf>
    <xf numFmtId="0" fontId="3" fillId="46" borderId="40" xfId="0" applyFont="1" applyFill="1" applyBorder="1" applyAlignment="1" applyProtection="1">
      <alignment horizontal="center" wrapText="1"/>
      <protection/>
    </xf>
    <xf numFmtId="0" fontId="3" fillId="46" borderId="35" xfId="0" applyFont="1" applyFill="1" applyBorder="1" applyAlignment="1" applyProtection="1">
      <alignment horizontal="center" wrapText="1"/>
      <protection/>
    </xf>
    <xf numFmtId="0" fontId="3" fillId="46" borderId="38" xfId="0" applyFont="1" applyFill="1" applyBorder="1" applyAlignment="1" applyProtection="1">
      <alignment horizontal="center" wrapText="1"/>
      <protection/>
    </xf>
    <xf numFmtId="0" fontId="3" fillId="46" borderId="43" xfId="0" applyFont="1" applyFill="1" applyBorder="1" applyAlignment="1" applyProtection="1">
      <alignment horizontal="center" wrapText="1"/>
      <protection/>
    </xf>
    <xf numFmtId="0" fontId="3" fillId="46" borderId="37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smtechnologies.com.au/item.cfm?category_id=1959&amp;site_id=14" TargetMode="External" /><Relationship Id="rId2" Type="http://schemas.openxmlformats.org/officeDocument/2006/relationships/hyperlink" Target="http://www.lsmtechnologies.com.au/item.cfm?category_id=1959&amp;site_id=14" TargetMode="External" /><Relationship Id="rId3" Type="http://schemas.openxmlformats.org/officeDocument/2006/relationships/hyperlink" Target="http://www.lsmtechnologies.com.au/item.cfm?category_id=1992&amp;site_id=14" TargetMode="External" /><Relationship Id="rId4" Type="http://schemas.openxmlformats.org/officeDocument/2006/relationships/hyperlink" Target="http://www.lsmtechnologies.com.au/item.cfm?category_id=1959&amp;site_id=1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="90" zoomScaleNormal="90" zoomScalePageLayoutView="0" workbookViewId="0" topLeftCell="A1">
      <selection activeCell="D41" sqref="D41"/>
    </sheetView>
  </sheetViews>
  <sheetFormatPr defaultColWidth="9.140625" defaultRowHeight="12.75"/>
  <cols>
    <col min="1" max="1" width="27.00390625" style="19" customWidth="1"/>
    <col min="2" max="2" width="20.00390625" style="19" customWidth="1"/>
    <col min="3" max="3" width="23.00390625" style="19" customWidth="1"/>
    <col min="4" max="4" width="25.57421875" style="19" customWidth="1"/>
    <col min="5" max="5" width="1.57421875" style="19" customWidth="1"/>
    <col min="6" max="6" width="18.00390625" style="19" customWidth="1"/>
    <col min="7" max="7" width="13.7109375" style="19" customWidth="1"/>
    <col min="8" max="8" width="9.7109375" style="19" customWidth="1"/>
    <col min="9" max="9" width="11.7109375" style="19" customWidth="1"/>
    <col min="10" max="16384" width="9.140625" style="19" customWidth="1"/>
  </cols>
  <sheetData>
    <row r="1" spans="1:9" ht="13.5" thickBot="1">
      <c r="A1" s="60" t="s">
        <v>132</v>
      </c>
      <c r="B1" s="61"/>
      <c r="C1" s="61"/>
      <c r="D1" s="62"/>
      <c r="E1" s="1"/>
      <c r="F1" s="60" t="s">
        <v>0</v>
      </c>
      <c r="G1" s="65"/>
      <c r="H1" s="65"/>
      <c r="I1" s="66"/>
    </row>
    <row r="2" spans="1:9" ht="13.5" customHeight="1" thickBot="1">
      <c r="A2" s="40" t="s">
        <v>137</v>
      </c>
      <c r="B2" s="41"/>
      <c r="C2" s="40" t="s">
        <v>135</v>
      </c>
      <c r="D2" s="42"/>
      <c r="E2" s="2"/>
      <c r="F2" s="67" t="s">
        <v>23</v>
      </c>
      <c r="G2" s="68"/>
      <c r="H2" s="68"/>
      <c r="I2" s="69"/>
    </row>
    <row r="3" spans="1:9" ht="12.75" thickBot="1">
      <c r="A3" s="40" t="s">
        <v>136</v>
      </c>
      <c r="B3" s="44"/>
      <c r="C3" s="40" t="s">
        <v>138</v>
      </c>
      <c r="D3" s="43"/>
      <c r="E3" s="2"/>
      <c r="F3" s="20">
        <v>9000</v>
      </c>
      <c r="G3" s="20" t="s">
        <v>24</v>
      </c>
      <c r="H3" s="20" t="s">
        <v>25</v>
      </c>
      <c r="I3" s="97"/>
    </row>
    <row r="4" spans="1:9" ht="12">
      <c r="A4" s="3" t="s">
        <v>139</v>
      </c>
      <c r="B4" s="42"/>
      <c r="C4" s="3" t="s">
        <v>155</v>
      </c>
      <c r="D4" s="44"/>
      <c r="E4" s="2"/>
      <c r="F4" s="21" t="s">
        <v>26</v>
      </c>
      <c r="G4" s="21" t="s">
        <v>27</v>
      </c>
      <c r="H4" s="21" t="s">
        <v>28</v>
      </c>
      <c r="I4" s="97"/>
    </row>
    <row r="5" spans="1:9" ht="12">
      <c r="A5" s="3" t="s">
        <v>1</v>
      </c>
      <c r="B5" s="44"/>
      <c r="C5" s="3" t="s">
        <v>2</v>
      </c>
      <c r="D5" s="44"/>
      <c r="E5" s="2"/>
      <c r="F5" s="21" t="s">
        <v>29</v>
      </c>
      <c r="G5" s="21" t="s">
        <v>30</v>
      </c>
      <c r="H5" s="21" t="s">
        <v>31</v>
      </c>
      <c r="I5" s="97"/>
    </row>
    <row r="6" spans="1:9" ht="12.75" thickBot="1">
      <c r="A6" s="3" t="s">
        <v>140</v>
      </c>
      <c r="B6" s="44"/>
      <c r="C6" s="4" t="s">
        <v>141</v>
      </c>
      <c r="D6" s="45"/>
      <c r="E6" s="2"/>
      <c r="F6" s="21" t="s">
        <v>32</v>
      </c>
      <c r="G6" s="21" t="s">
        <v>33</v>
      </c>
      <c r="H6" s="21" t="s">
        <v>31</v>
      </c>
      <c r="I6" s="97"/>
    </row>
    <row r="7" spans="1:9" ht="13.5" customHeight="1" thickBot="1">
      <c r="A7" s="102"/>
      <c r="B7" s="102"/>
      <c r="C7" s="102"/>
      <c r="D7" s="102"/>
      <c r="E7" s="2"/>
      <c r="F7" s="21" t="s">
        <v>35</v>
      </c>
      <c r="G7" s="21" t="s">
        <v>36</v>
      </c>
      <c r="H7" s="21" t="s">
        <v>37</v>
      </c>
      <c r="I7" s="97"/>
    </row>
    <row r="8" spans="1:9" ht="12.75" thickBot="1">
      <c r="A8" s="71" t="s">
        <v>146</v>
      </c>
      <c r="B8" s="72"/>
      <c r="C8" s="72"/>
      <c r="D8" s="73"/>
      <c r="E8" s="2"/>
      <c r="F8" s="21" t="s">
        <v>39</v>
      </c>
      <c r="G8" s="21" t="s">
        <v>40</v>
      </c>
      <c r="H8" s="21" t="s">
        <v>41</v>
      </c>
      <c r="I8" s="97"/>
    </row>
    <row r="9" spans="1:9" ht="12">
      <c r="A9" s="74" t="s">
        <v>34</v>
      </c>
      <c r="B9" s="75"/>
      <c r="C9" s="76"/>
      <c r="D9" s="16"/>
      <c r="E9" s="2"/>
      <c r="F9" s="21" t="s">
        <v>43</v>
      </c>
      <c r="G9" s="21" t="s">
        <v>44</v>
      </c>
      <c r="H9" s="21" t="s">
        <v>41</v>
      </c>
      <c r="I9" s="97"/>
    </row>
    <row r="10" spans="1:9" ht="12">
      <c r="A10" s="77" t="s">
        <v>38</v>
      </c>
      <c r="B10" s="78"/>
      <c r="C10" s="79"/>
      <c r="D10" s="17"/>
      <c r="E10" s="2"/>
      <c r="F10" s="21" t="s">
        <v>46</v>
      </c>
      <c r="G10" s="21" t="s">
        <v>47</v>
      </c>
      <c r="H10" s="21" t="s">
        <v>48</v>
      </c>
      <c r="I10" s="97"/>
    </row>
    <row r="11" spans="1:9" ht="12.75" thickBot="1">
      <c r="A11" s="77" t="s">
        <v>42</v>
      </c>
      <c r="B11" s="78"/>
      <c r="C11" s="79"/>
      <c r="D11" s="17"/>
      <c r="E11" s="2"/>
      <c r="F11" s="24" t="s">
        <v>49</v>
      </c>
      <c r="G11" s="24" t="s">
        <v>50</v>
      </c>
      <c r="H11" s="24" t="s">
        <v>48</v>
      </c>
      <c r="I11" s="97"/>
    </row>
    <row r="12" spans="1:9" ht="12.75" thickBot="1">
      <c r="A12" s="77" t="s">
        <v>45</v>
      </c>
      <c r="B12" s="78"/>
      <c r="C12" s="79"/>
      <c r="D12" s="17"/>
      <c r="E12" s="2"/>
      <c r="F12" s="67" t="s">
        <v>157</v>
      </c>
      <c r="G12" s="68"/>
      <c r="H12" s="68"/>
      <c r="I12" s="80"/>
    </row>
    <row r="13" spans="1:9" ht="12">
      <c r="A13" s="77" t="s">
        <v>154</v>
      </c>
      <c r="B13" s="78"/>
      <c r="C13" s="79"/>
      <c r="D13" s="17"/>
      <c r="E13" s="2"/>
      <c r="F13" s="25" t="s">
        <v>53</v>
      </c>
      <c r="G13" s="25" t="s">
        <v>54</v>
      </c>
      <c r="H13" s="25" t="s">
        <v>55</v>
      </c>
      <c r="I13" s="25" t="s">
        <v>56</v>
      </c>
    </row>
    <row r="14" spans="1:9" ht="12">
      <c r="A14" s="77" t="s">
        <v>51</v>
      </c>
      <c r="B14" s="78"/>
      <c r="C14" s="79"/>
      <c r="D14" s="17"/>
      <c r="E14" s="2"/>
      <c r="F14" s="26" t="s">
        <v>57</v>
      </c>
      <c r="G14" s="26" t="s">
        <v>58</v>
      </c>
      <c r="H14" s="26" t="s">
        <v>59</v>
      </c>
      <c r="I14" s="26" t="s">
        <v>60</v>
      </c>
    </row>
    <row r="15" spans="1:9" ht="12">
      <c r="A15" s="98" t="s">
        <v>144</v>
      </c>
      <c r="B15" s="99"/>
      <c r="C15" s="100"/>
      <c r="D15" s="17"/>
      <c r="E15" s="2"/>
      <c r="F15" s="26" t="s">
        <v>61</v>
      </c>
      <c r="G15" s="26" t="s">
        <v>62</v>
      </c>
      <c r="H15" s="26" t="s">
        <v>63</v>
      </c>
      <c r="I15" s="26" t="s">
        <v>64</v>
      </c>
    </row>
    <row r="16" spans="1:9" ht="12" customHeight="1">
      <c r="A16" s="85" t="s">
        <v>152</v>
      </c>
      <c r="B16" s="86"/>
      <c r="C16" s="87"/>
      <c r="D16" s="17"/>
      <c r="E16" s="2"/>
      <c r="F16" s="26" t="s">
        <v>65</v>
      </c>
      <c r="G16" s="26" t="s">
        <v>66</v>
      </c>
      <c r="H16" s="26" t="s">
        <v>67</v>
      </c>
      <c r="I16" s="26" t="s">
        <v>68</v>
      </c>
    </row>
    <row r="17" spans="1:9" ht="12" customHeight="1">
      <c r="A17" s="82" t="s">
        <v>153</v>
      </c>
      <c r="B17" s="82"/>
      <c r="C17" s="82"/>
      <c r="D17" s="56" t="s">
        <v>149</v>
      </c>
      <c r="E17" s="2"/>
      <c r="F17" s="26" t="s">
        <v>69</v>
      </c>
      <c r="G17" s="26" t="s">
        <v>70</v>
      </c>
      <c r="H17" s="26" t="s">
        <v>71</v>
      </c>
      <c r="I17" s="26" t="s">
        <v>72</v>
      </c>
    </row>
    <row r="18" spans="1:9" ht="12">
      <c r="A18" s="101" t="s">
        <v>156</v>
      </c>
      <c r="B18" s="101"/>
      <c r="C18" s="101"/>
      <c r="D18" s="56" t="s">
        <v>149</v>
      </c>
      <c r="E18" s="2"/>
      <c r="F18" s="26" t="s">
        <v>73</v>
      </c>
      <c r="G18" s="26" t="s">
        <v>74</v>
      </c>
      <c r="H18" s="26" t="s">
        <v>75</v>
      </c>
      <c r="I18" s="26" t="s">
        <v>76</v>
      </c>
    </row>
    <row r="19" spans="1:9" ht="12.75" thickBot="1">
      <c r="A19" s="58"/>
      <c r="B19" s="58"/>
      <c r="C19" s="58"/>
      <c r="D19" s="58"/>
      <c r="E19" s="2"/>
      <c r="F19" s="26" t="s">
        <v>77</v>
      </c>
      <c r="G19" s="26" t="s">
        <v>78</v>
      </c>
      <c r="H19" s="26" t="s">
        <v>79</v>
      </c>
      <c r="I19" s="26" t="s">
        <v>80</v>
      </c>
    </row>
    <row r="20" spans="1:9" ht="12.75" thickBot="1">
      <c r="A20" s="60" t="s">
        <v>131</v>
      </c>
      <c r="B20" s="61"/>
      <c r="C20" s="61"/>
      <c r="D20" s="62"/>
      <c r="E20" s="2"/>
      <c r="F20" s="26" t="s">
        <v>81</v>
      </c>
      <c r="G20" s="26" t="s">
        <v>82</v>
      </c>
      <c r="H20" s="26" t="s">
        <v>83</v>
      </c>
      <c r="I20" s="26" t="s">
        <v>84</v>
      </c>
    </row>
    <row r="21" spans="1:9" ht="12.75" thickBot="1">
      <c r="A21" s="53" t="s">
        <v>4</v>
      </c>
      <c r="B21" s="5" t="s">
        <v>5</v>
      </c>
      <c r="C21" s="6" t="s">
        <v>6</v>
      </c>
      <c r="D21" s="48" t="s">
        <v>7</v>
      </c>
      <c r="E21" s="2"/>
      <c r="F21" s="26" t="s">
        <v>85</v>
      </c>
      <c r="G21" s="26" t="s">
        <v>86</v>
      </c>
      <c r="H21" s="26" t="s">
        <v>87</v>
      </c>
      <c r="I21" s="26" t="s">
        <v>88</v>
      </c>
    </row>
    <row r="22" spans="1:9" ht="12">
      <c r="A22" s="7" t="s">
        <v>8</v>
      </c>
      <c r="B22" s="22"/>
      <c r="C22" s="23"/>
      <c r="D22" s="35" t="s">
        <v>9</v>
      </c>
      <c r="E22" s="2"/>
      <c r="F22" s="26" t="s">
        <v>89</v>
      </c>
      <c r="G22" s="26" t="s">
        <v>90</v>
      </c>
      <c r="H22" s="26" t="s">
        <v>91</v>
      </c>
      <c r="I22" s="26" t="s">
        <v>92</v>
      </c>
    </row>
    <row r="23" spans="1:9" ht="12">
      <c r="A23" s="54" t="s">
        <v>5</v>
      </c>
      <c r="B23" s="8" t="str">
        <f>IF(AND(B22&gt;0,C22=""),B22,IF(AND(C22&gt;0,B22=""),C22*61.02,"Enter only One"))</f>
        <v>Enter only One</v>
      </c>
      <c r="C23" s="63"/>
      <c r="D23" s="64"/>
      <c r="E23" s="2"/>
      <c r="F23" s="26" t="s">
        <v>93</v>
      </c>
      <c r="G23" s="26" t="s">
        <v>94</v>
      </c>
      <c r="H23" s="26" t="s">
        <v>95</v>
      </c>
      <c r="I23" s="26" t="s">
        <v>96</v>
      </c>
    </row>
    <row r="24" spans="1:9" ht="12" customHeight="1">
      <c r="A24" s="9" t="s">
        <v>10</v>
      </c>
      <c r="B24" s="22"/>
      <c r="C24" s="83"/>
      <c r="D24" s="36" t="s">
        <v>11</v>
      </c>
      <c r="E24" s="2"/>
      <c r="F24" s="26" t="s">
        <v>97</v>
      </c>
      <c r="G24" s="26" t="s">
        <v>98</v>
      </c>
      <c r="H24" s="26" t="s">
        <v>99</v>
      </c>
      <c r="I24" s="26" t="s">
        <v>100</v>
      </c>
    </row>
    <row r="25" spans="1:9" ht="13.5" customHeight="1" thickBot="1">
      <c r="A25" s="10" t="s">
        <v>12</v>
      </c>
      <c r="B25" s="22"/>
      <c r="C25" s="83"/>
      <c r="D25" s="36" t="s">
        <v>52</v>
      </c>
      <c r="E25" s="2"/>
      <c r="F25" s="30" t="s">
        <v>101</v>
      </c>
      <c r="G25" s="30" t="s">
        <v>102</v>
      </c>
      <c r="H25" s="31"/>
      <c r="I25" s="31"/>
    </row>
    <row r="26" spans="1:9" ht="12.75" customHeight="1" thickBot="1">
      <c r="A26" s="37" t="s">
        <v>13</v>
      </c>
      <c r="B26" s="38"/>
      <c r="C26" s="83"/>
      <c r="D26" s="39" t="s">
        <v>14</v>
      </c>
      <c r="E26" s="2"/>
      <c r="F26" s="67" t="s">
        <v>117</v>
      </c>
      <c r="G26" s="81"/>
      <c r="H26" s="88" t="s">
        <v>128</v>
      </c>
      <c r="I26" s="89"/>
    </row>
    <row r="27" spans="1:9" ht="12">
      <c r="A27" s="70" t="s">
        <v>15</v>
      </c>
      <c r="B27" s="70"/>
      <c r="C27" s="70"/>
      <c r="D27" s="70"/>
      <c r="E27" s="2"/>
      <c r="F27" s="25">
        <v>64050</v>
      </c>
      <c r="G27" s="25" t="s">
        <v>109</v>
      </c>
      <c r="H27" s="25">
        <v>40005</v>
      </c>
      <c r="I27" s="25" t="s">
        <v>118</v>
      </c>
    </row>
    <row r="28" spans="1:9" ht="12">
      <c r="A28" s="11" t="s">
        <v>3</v>
      </c>
      <c r="B28" s="11" t="s">
        <v>16</v>
      </c>
      <c r="C28" s="11" t="s">
        <v>142</v>
      </c>
      <c r="D28" s="34"/>
      <c r="E28" s="2"/>
      <c r="F28" s="26">
        <v>64060</v>
      </c>
      <c r="G28" s="26" t="s">
        <v>110</v>
      </c>
      <c r="H28" s="26">
        <v>40012</v>
      </c>
      <c r="I28" s="26" t="s">
        <v>119</v>
      </c>
    </row>
    <row r="29" spans="1:9" ht="12">
      <c r="A29" s="27"/>
      <c r="B29" s="27"/>
      <c r="C29" s="27"/>
      <c r="D29" s="57" t="s">
        <v>143</v>
      </c>
      <c r="E29" s="2"/>
      <c r="F29" s="26">
        <v>64065</v>
      </c>
      <c r="G29" s="26" t="s">
        <v>111</v>
      </c>
      <c r="H29" s="26">
        <v>50012</v>
      </c>
      <c r="I29" s="26" t="s">
        <v>120</v>
      </c>
    </row>
    <row r="30" spans="1:9" ht="12">
      <c r="A30" s="29"/>
      <c r="B30" s="29"/>
      <c r="C30" s="29"/>
      <c r="D30" s="47"/>
      <c r="E30" s="2"/>
      <c r="F30" s="26">
        <v>66070</v>
      </c>
      <c r="G30" s="26" t="s">
        <v>112</v>
      </c>
      <c r="H30" s="26">
        <v>50775</v>
      </c>
      <c r="I30" s="26" t="s">
        <v>121</v>
      </c>
    </row>
    <row r="31" spans="1:9" ht="12">
      <c r="A31" s="28"/>
      <c r="B31" s="12" t="s">
        <v>17</v>
      </c>
      <c r="C31" s="13" t="s">
        <v>18</v>
      </c>
      <c r="D31" s="28"/>
      <c r="E31" s="2"/>
      <c r="F31" s="26">
        <v>66090</v>
      </c>
      <c r="G31" s="26" t="s">
        <v>113</v>
      </c>
      <c r="H31" s="26">
        <v>50925</v>
      </c>
      <c r="I31" s="26" t="s">
        <v>122</v>
      </c>
    </row>
    <row r="32" spans="1:9" ht="12">
      <c r="A32" s="14" t="s">
        <v>19</v>
      </c>
      <c r="B32" s="15" t="str">
        <f>IF(AND(B24=2,B26="d",A29="x"),1.4,IF(AND(B24=2,B26="d",B29="x"),1.9,IF(AND(B24=2,B26="d",C29="x"),2.1,IF(AND(B24=2,B26="p",B25&gt;0,B25&lt;=2500),0.85,IF(AND(B24=2,B26="p",B25&gt;2500,B25&lt;=3000),0.8,IF(AND(B24=2,B26="p",B25&gt;3000),0.75,IF(B24=4,"","Check Values")))))))</f>
        <v>Check Values</v>
      </c>
      <c r="C32" s="15" t="str">
        <f>IF(AND(B24=4,B26="d",A29="x"),0.85,IF(AND(B24=4,B26="d",B29="x"),1.6,IF(AND(B24=4,B26="d",C29="x"),1.85,IF(AND(B24=4,B26="p",B25&lt;=2500),0.8,IF(AND(B24=4,B26="p",B25&gt;2500,B25&lt;=3000),0.75,IF(AND(B24=4,B26="p",B25&gt;3000),0.7,IF(B24=2,"","Check Values")))))))</f>
        <v>Check Values</v>
      </c>
      <c r="D32" s="28"/>
      <c r="E32" s="2"/>
      <c r="F32" s="26">
        <v>67090</v>
      </c>
      <c r="G32" s="26" t="s">
        <v>114</v>
      </c>
      <c r="H32" s="26">
        <v>60012</v>
      </c>
      <c r="I32" s="26" t="s">
        <v>123</v>
      </c>
    </row>
    <row r="33" spans="1:9" ht="12">
      <c r="A33" s="14" t="s">
        <v>20</v>
      </c>
      <c r="B33" s="95" t="str">
        <f>IF(AND(B24=2,B25&gt;0,B26&gt;""),(B23*B25*B32)/1728,IF(AND(B24=4,B25&gt;0,B26&gt;""),(B23*B25*C32)/3456,"Check Values"))</f>
        <v>Check Values</v>
      </c>
      <c r="C33" s="95"/>
      <c r="D33" s="28"/>
      <c r="E33" s="2"/>
      <c r="F33" s="26">
        <v>68011</v>
      </c>
      <c r="G33" s="26" t="s">
        <v>115</v>
      </c>
      <c r="H33" s="26">
        <v>70012</v>
      </c>
      <c r="I33" s="26" t="s">
        <v>124</v>
      </c>
    </row>
    <row r="34" spans="4:9" ht="12.75" thickBot="1">
      <c r="D34" s="28"/>
      <c r="E34" s="2"/>
      <c r="F34" s="30">
        <v>68013</v>
      </c>
      <c r="G34" s="30" t="s">
        <v>116</v>
      </c>
      <c r="H34" s="26">
        <v>70014</v>
      </c>
      <c r="I34" s="26" t="s">
        <v>125</v>
      </c>
    </row>
    <row r="35" spans="1:9" ht="12.75" thickBot="1">
      <c r="A35" s="46" t="s">
        <v>21</v>
      </c>
      <c r="B35" s="96"/>
      <c r="C35" s="96"/>
      <c r="D35" s="28"/>
      <c r="E35" s="2"/>
      <c r="F35" s="97"/>
      <c r="G35" s="97"/>
      <c r="H35" s="55">
        <v>80012</v>
      </c>
      <c r="I35" s="26" t="s">
        <v>126</v>
      </c>
    </row>
    <row r="36" spans="1:9" ht="12">
      <c r="A36" s="103" t="s">
        <v>22</v>
      </c>
      <c r="B36" s="104"/>
      <c r="C36" s="104"/>
      <c r="D36" s="105"/>
      <c r="E36" s="2"/>
      <c r="F36" s="97"/>
      <c r="G36" s="97"/>
      <c r="H36" s="55">
        <v>80016</v>
      </c>
      <c r="I36" s="26" t="s">
        <v>127</v>
      </c>
    </row>
    <row r="37" spans="1:9" ht="12.75" thickBot="1">
      <c r="A37" s="106"/>
      <c r="B37" s="107"/>
      <c r="C37" s="107"/>
      <c r="D37" s="108"/>
      <c r="E37" s="2"/>
      <c r="F37" s="90" t="s">
        <v>129</v>
      </c>
      <c r="G37" s="80"/>
      <c r="I37" s="32"/>
    </row>
    <row r="38" spans="1:9" ht="12.75" thickBot="1">
      <c r="A38" s="59"/>
      <c r="B38" s="59"/>
      <c r="C38" s="59"/>
      <c r="D38" s="59"/>
      <c r="E38" s="2"/>
      <c r="F38" s="25" t="s">
        <v>103</v>
      </c>
      <c r="G38" s="25" t="s">
        <v>28</v>
      </c>
      <c r="I38" s="32"/>
    </row>
    <row r="39" spans="1:9" ht="12.75" thickBot="1">
      <c r="A39" s="92" t="s">
        <v>133</v>
      </c>
      <c r="B39" s="93"/>
      <c r="C39" s="93"/>
      <c r="D39" s="94"/>
      <c r="E39" s="2"/>
      <c r="F39" s="26" t="s">
        <v>104</v>
      </c>
      <c r="G39" s="26" t="s">
        <v>25</v>
      </c>
      <c r="I39" s="32"/>
    </row>
    <row r="40" spans="1:9" ht="12">
      <c r="A40" s="91" t="s">
        <v>130</v>
      </c>
      <c r="B40" s="91"/>
      <c r="C40" s="91"/>
      <c r="D40" s="16"/>
      <c r="E40" s="2"/>
      <c r="F40" s="26" t="s">
        <v>105</v>
      </c>
      <c r="G40" s="26" t="s">
        <v>106</v>
      </c>
      <c r="I40" s="32"/>
    </row>
    <row r="41" spans="1:9" ht="12">
      <c r="A41" s="91" t="s">
        <v>158</v>
      </c>
      <c r="B41" s="91"/>
      <c r="C41" s="91"/>
      <c r="D41" s="17"/>
      <c r="E41" s="2"/>
      <c r="F41" s="26" t="s">
        <v>107</v>
      </c>
      <c r="G41" s="26" t="s">
        <v>108</v>
      </c>
      <c r="I41" s="32"/>
    </row>
    <row r="42" spans="1:9" ht="12">
      <c r="A42" s="110" t="s">
        <v>159</v>
      </c>
      <c r="B42" s="111"/>
      <c r="C42" s="112"/>
      <c r="D42" s="17"/>
      <c r="E42" s="2"/>
      <c r="F42" s="32"/>
      <c r="G42" s="32"/>
      <c r="H42" s="32"/>
      <c r="I42" s="32"/>
    </row>
    <row r="43" spans="1:9" ht="12">
      <c r="A43" s="110" t="s">
        <v>134</v>
      </c>
      <c r="B43" s="111"/>
      <c r="C43" s="112"/>
      <c r="D43" s="17"/>
      <c r="E43" s="2"/>
      <c r="H43" s="18"/>
      <c r="I43" s="33"/>
    </row>
    <row r="44" spans="1:9" ht="12.75" thickBot="1">
      <c r="A44" s="109" t="s">
        <v>145</v>
      </c>
      <c r="B44" s="109"/>
      <c r="C44" s="109"/>
      <c r="D44" s="17"/>
      <c r="E44" s="2"/>
      <c r="H44" s="33"/>
      <c r="I44" s="33"/>
    </row>
    <row r="45" spans="1:7" ht="12">
      <c r="A45" s="84" t="s">
        <v>148</v>
      </c>
      <c r="B45" s="84"/>
      <c r="C45" s="84"/>
      <c r="D45" s="17"/>
      <c r="E45" s="2"/>
      <c r="F45" s="49" t="s">
        <v>150</v>
      </c>
      <c r="G45" s="51">
        <v>39961</v>
      </c>
    </row>
    <row r="46" spans="1:7" ht="12.75" thickBot="1">
      <c r="A46" s="84" t="s">
        <v>147</v>
      </c>
      <c r="B46" s="84"/>
      <c r="C46" s="84"/>
      <c r="D46" s="17"/>
      <c r="E46" s="2"/>
      <c r="F46" s="50" t="s">
        <v>151</v>
      </c>
      <c r="G46" s="52">
        <v>2</v>
      </c>
    </row>
    <row r="49" ht="12" customHeight="1"/>
    <row r="50" ht="12" customHeight="1"/>
  </sheetData>
  <sheetProtection password="89BF" sheet="1" objects="1" scenarios="1"/>
  <mergeCells count="38">
    <mergeCell ref="A13:C13"/>
    <mergeCell ref="A14:C14"/>
    <mergeCell ref="A7:D7"/>
    <mergeCell ref="F35:G36"/>
    <mergeCell ref="A36:D37"/>
    <mergeCell ref="A44:C44"/>
    <mergeCell ref="A42:C42"/>
    <mergeCell ref="A43:C43"/>
    <mergeCell ref="A46:C46"/>
    <mergeCell ref="A16:C16"/>
    <mergeCell ref="H26:I26"/>
    <mergeCell ref="F37:G37"/>
    <mergeCell ref="A40:C40"/>
    <mergeCell ref="A41:C41"/>
    <mergeCell ref="A39:D39"/>
    <mergeCell ref="B33:C33"/>
    <mergeCell ref="B35:C35"/>
    <mergeCell ref="A18:C18"/>
    <mergeCell ref="A10:C10"/>
    <mergeCell ref="F12:I12"/>
    <mergeCell ref="F26:G26"/>
    <mergeCell ref="A17:C17"/>
    <mergeCell ref="C24:C26"/>
    <mergeCell ref="A45:C45"/>
    <mergeCell ref="I3:I11"/>
    <mergeCell ref="A15:C15"/>
    <mergeCell ref="A11:C11"/>
    <mergeCell ref="A12:C12"/>
    <mergeCell ref="A19:D19"/>
    <mergeCell ref="A38:D38"/>
    <mergeCell ref="A1:D1"/>
    <mergeCell ref="C23:D23"/>
    <mergeCell ref="A20:D20"/>
    <mergeCell ref="F1:I1"/>
    <mergeCell ref="F2:I2"/>
    <mergeCell ref="A27:D27"/>
    <mergeCell ref="A8:D8"/>
    <mergeCell ref="A9:C9"/>
  </mergeCells>
  <hyperlinks>
    <hyperlink ref="A45:C45" r:id="rId1" display="Precleaner Screen (eg Landfill / Agricultural Applications)"/>
    <hyperlink ref="A46:C46" r:id="rId2" display="Need Other Ancillaries"/>
    <hyperlink ref="D17" r:id="rId3" display="See this link"/>
    <hyperlink ref="D18" r:id="rId4" display="See this Link"/>
  </hyperlinks>
  <printOptions horizontalCentered="1" verticalCentered="1"/>
  <pageMargins left="0.15748031496062992" right="0.15748031496062992" top="0.4724409448818898" bottom="0.8661417322834646" header="0.2755905511811024" footer="0.5118110236220472"/>
  <pageSetup horizontalDpi="600" verticalDpi="600" orientation="landscape" paperSize="9" scale="8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LSM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liamb</cp:lastModifiedBy>
  <cp:lastPrinted>2009-11-17T03:14:02Z</cp:lastPrinted>
  <dcterms:created xsi:type="dcterms:W3CDTF">2009-05-27T03:51:07Z</dcterms:created>
  <dcterms:modified xsi:type="dcterms:W3CDTF">2011-05-10T01:32:08Z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